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iko\Resultate\Winter\2023_24\"/>
    </mc:Choice>
  </mc:AlternateContent>
  <xr:revisionPtr revIDLastSave="0" documentId="13_ncr:1_{0E46172C-79F8-402D-8AFA-28CDF11D84A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WiMe 23 24" sheetId="1" r:id="rId1"/>
    <sheet name="Schlussrund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1" l="1"/>
  <c r="W25" i="1"/>
  <c r="C25" i="1"/>
  <c r="V25" i="1"/>
  <c r="X24" i="1"/>
  <c r="X23" i="1"/>
  <c r="X22" i="1"/>
  <c r="X21" i="1"/>
  <c r="X20" i="1"/>
  <c r="S25" i="1"/>
  <c r="R25" i="1"/>
  <c r="T24" i="1"/>
  <c r="T23" i="1"/>
  <c r="T22" i="1"/>
  <c r="T21" i="1"/>
  <c r="T20" i="1"/>
  <c r="O25" i="1"/>
  <c r="N25" i="1"/>
  <c r="P24" i="1"/>
  <c r="P23" i="1"/>
  <c r="P22" i="1"/>
  <c r="P21" i="1"/>
  <c r="P20" i="1"/>
  <c r="K25" i="1"/>
  <c r="J25" i="1"/>
  <c r="L24" i="1"/>
  <c r="L23" i="1"/>
  <c r="L22" i="1"/>
  <c r="L21" i="1"/>
  <c r="L20" i="1"/>
  <c r="G25" i="1"/>
  <c r="F25" i="1"/>
  <c r="H24" i="1"/>
  <c r="H23" i="1"/>
  <c r="H22" i="1"/>
  <c r="H21" i="1"/>
  <c r="H20" i="1"/>
  <c r="B25" i="1"/>
  <c r="D24" i="1"/>
  <c r="D23" i="1"/>
  <c r="D22" i="1"/>
  <c r="D21" i="1"/>
  <c r="D20" i="1"/>
  <c r="W12" i="1"/>
  <c r="V12" i="1"/>
  <c r="X11" i="1"/>
  <c r="X10" i="1"/>
  <c r="X9" i="1"/>
  <c r="X8" i="1"/>
  <c r="X7" i="1"/>
  <c r="S12" i="1"/>
  <c r="R12" i="1"/>
  <c r="T10" i="1"/>
  <c r="T9" i="1"/>
  <c r="T8" i="1"/>
  <c r="T7" i="1"/>
  <c r="O12" i="1"/>
  <c r="N12" i="1"/>
  <c r="P11" i="1"/>
  <c r="P10" i="1"/>
  <c r="P9" i="1"/>
  <c r="P8" i="1"/>
  <c r="P7" i="1"/>
  <c r="K12" i="1"/>
  <c r="J12" i="1"/>
  <c r="L11" i="1"/>
  <c r="L10" i="1"/>
  <c r="L9" i="1"/>
  <c r="L8" i="1"/>
  <c r="L7" i="1"/>
  <c r="G12" i="1"/>
  <c r="F12" i="1"/>
  <c r="H11" i="1"/>
  <c r="H10" i="1"/>
  <c r="H9" i="1"/>
  <c r="H8" i="1"/>
  <c r="H7" i="1"/>
  <c r="D7" i="1"/>
  <c r="D8" i="1"/>
  <c r="D9" i="1"/>
  <c r="D10" i="1"/>
  <c r="D11" i="1"/>
  <c r="C12" i="1"/>
  <c r="B12" i="1"/>
  <c r="R27" i="1" l="1"/>
  <c r="V27" i="1"/>
  <c r="X25" i="1"/>
  <c r="W27" i="1"/>
  <c r="T25" i="1"/>
  <c r="P25" i="1"/>
  <c r="K27" i="1"/>
  <c r="H25" i="1"/>
  <c r="D25" i="1"/>
  <c r="C27" i="1"/>
  <c r="X12" i="1"/>
  <c r="T12" i="1"/>
  <c r="L12" i="1"/>
  <c r="H12" i="1"/>
  <c r="G27" i="1"/>
  <c r="D12" i="1"/>
  <c r="S27" i="1"/>
  <c r="N27" i="1"/>
  <c r="O27" i="1"/>
  <c r="J27" i="1"/>
  <c r="F27" i="1"/>
  <c r="B27" i="1"/>
  <c r="L25" i="1"/>
  <c r="P12" i="1"/>
  <c r="S29" i="1" l="1"/>
  <c r="W29" i="1"/>
  <c r="K29" i="1"/>
  <c r="X27" i="1"/>
  <c r="T27" i="1"/>
  <c r="P27" i="1"/>
  <c r="H27" i="1"/>
  <c r="D27" i="1"/>
  <c r="C29" i="1"/>
  <c r="O29" i="1"/>
  <c r="L27" i="1"/>
  <c r="G29" i="1"/>
</calcChain>
</file>

<file path=xl/sharedStrings.xml><?xml version="1.0" encoding="utf-8"?>
<sst xmlns="http://schemas.openxmlformats.org/spreadsheetml/2006/main" count="190" uniqueCount="34">
  <si>
    <t>A</t>
  </si>
  <si>
    <t>B</t>
  </si>
  <si>
    <t>C</t>
  </si>
  <si>
    <t>D</t>
  </si>
  <si>
    <t xml:space="preserve">E </t>
  </si>
  <si>
    <t>F</t>
  </si>
  <si>
    <t>Laupersdorf</t>
  </si>
  <si>
    <t>Geg.</t>
  </si>
  <si>
    <t>getr.</t>
  </si>
  <si>
    <t>erh.</t>
  </si>
  <si>
    <t>Pkt</t>
  </si>
  <si>
    <t>E</t>
  </si>
  <si>
    <t>Tot</t>
  </si>
  <si>
    <t xml:space="preserve"> </t>
  </si>
  <si>
    <t>Diff</t>
  </si>
  <si>
    <t>LüNe</t>
  </si>
  <si>
    <t>Scintilla / SO</t>
  </si>
  <si>
    <t>Fulenb./Niederb.</t>
  </si>
  <si>
    <t>Obermumpf/Möhlin</t>
  </si>
  <si>
    <t>Murgenthal</t>
  </si>
  <si>
    <t>HF 1</t>
  </si>
  <si>
    <t>:</t>
  </si>
  <si>
    <t>HF 2</t>
  </si>
  <si>
    <t>F 1</t>
  </si>
  <si>
    <t>F 2</t>
  </si>
  <si>
    <t>Schlussrunde WiMe 2023/24</t>
  </si>
  <si>
    <t>Montag, 11.03.2024 in Niederbipp</t>
  </si>
  <si>
    <t>Platz 1</t>
  </si>
  <si>
    <t>Platz 2</t>
  </si>
  <si>
    <t>Platz 3</t>
  </si>
  <si>
    <t>5./6. Rang</t>
  </si>
  <si>
    <t>VORRUNDE WINTERMEISTERSCHAFT 2023/24</t>
  </si>
  <si>
    <t>RÜCKRUNDE WINTERMEISTERSCHAFT 2023/24</t>
  </si>
  <si>
    <t>Zwischenrang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</si>
</sst>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4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8" xfId="0" applyFont="1" applyBorder="1"/>
    <xf numFmtId="0" fontId="6" fillId="0" borderId="0" xfId="0" applyFont="1"/>
    <xf numFmtId="0" fontId="2" fillId="2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0" borderId="0" xfId="0" applyFont="1"/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3" borderId="11" xfId="0" applyFont="1" applyFill="1" applyBorder="1"/>
    <xf numFmtId="0" fontId="2" fillId="3" borderId="0" xfId="0" applyFont="1" applyFill="1"/>
    <xf numFmtId="0" fontId="2" fillId="3" borderId="12" xfId="0" applyFont="1" applyFill="1" applyBorder="1"/>
    <xf numFmtId="0" fontId="15" fillId="0" borderId="0" xfId="1" applyFont="1" applyAlignment="1">
      <alignment horizontal="right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5" fillId="3" borderId="0" xfId="1" applyFont="1" applyFill="1" applyAlignment="1">
      <alignment horizontal="right"/>
    </xf>
    <xf numFmtId="0" fontId="15" fillId="3" borderId="0" xfId="1" applyFont="1" applyFill="1" applyAlignment="1">
      <alignment horizontal="left"/>
    </xf>
    <xf numFmtId="0" fontId="16" fillId="0" borderId="0" xfId="1" applyFont="1" applyAlignment="1">
      <alignment horizontal="right"/>
    </xf>
    <xf numFmtId="20" fontId="17" fillId="0" borderId="0" xfId="1" applyNumberFormat="1" applyFont="1" applyAlignment="1">
      <alignment horizontal="right"/>
    </xf>
    <xf numFmtId="0" fontId="17" fillId="3" borderId="0" xfId="1" applyFont="1" applyFill="1" applyAlignment="1">
      <alignment horizontal="left"/>
    </xf>
    <xf numFmtId="0" fontId="16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8" fillId="3" borderId="0" xfId="1" applyFont="1" applyFill="1" applyAlignment="1">
      <alignment horizontal="center"/>
    </xf>
    <xf numFmtId="0" fontId="15" fillId="0" borderId="0" xfId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Standard" xfId="0" builtinId="0"/>
    <cellStyle name="Standard 2" xfId="2" xr:uid="{098BD67A-3291-4A20-B132-FBBFF2DFFDFC}"/>
    <cellStyle name="Standard 2 2" xfId="1" xr:uid="{6DB6230B-9806-45DD-BF7C-65E53701D7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33"/>
  <sheetViews>
    <sheetView zoomScale="80" zoomScaleNormal="80" workbookViewId="0">
      <selection activeCell="AE19" sqref="AE19"/>
    </sheetView>
  </sheetViews>
  <sheetFormatPr baseColWidth="10" defaultColWidth="9.109375" defaultRowHeight="13.2" x14ac:dyDescent="0.25"/>
  <cols>
    <col min="1" max="24" width="5.33203125" customWidth="1"/>
    <col min="25" max="256" width="11.44140625" customWidth="1"/>
  </cols>
  <sheetData>
    <row r="2" spans="1:24" s="21" customFormat="1" ht="17.399999999999999" x14ac:dyDescent="0.3">
      <c r="A2" s="30" t="s">
        <v>31</v>
      </c>
    </row>
    <row r="3" spans="1:24" ht="13.8" thickBot="1" x14ac:dyDescent="0.3"/>
    <row r="4" spans="1:24" s="5" customFormat="1" ht="15.6" x14ac:dyDescent="0.3">
      <c r="A4" s="1"/>
      <c r="B4" s="2"/>
      <c r="C4" s="2" t="s">
        <v>0</v>
      </c>
      <c r="D4" s="3"/>
      <c r="E4" s="4"/>
      <c r="F4" s="2"/>
      <c r="G4" s="2" t="s">
        <v>1</v>
      </c>
      <c r="H4" s="3"/>
      <c r="I4" s="4"/>
      <c r="J4" s="2"/>
      <c r="K4" s="2" t="s">
        <v>2</v>
      </c>
      <c r="L4" s="3"/>
      <c r="M4" s="4"/>
      <c r="N4" s="2"/>
      <c r="O4" s="2" t="s">
        <v>3</v>
      </c>
      <c r="P4" s="3"/>
      <c r="Q4" s="4"/>
      <c r="R4" s="2"/>
      <c r="S4" s="2" t="s">
        <v>4</v>
      </c>
      <c r="T4" s="3"/>
      <c r="U4" s="4"/>
      <c r="V4" s="2"/>
      <c r="W4" s="2" t="s">
        <v>5</v>
      </c>
      <c r="X4" s="3"/>
    </row>
    <row r="5" spans="1:24" s="5" customFormat="1" ht="15.6" x14ac:dyDescent="0.3">
      <c r="A5" s="55" t="s">
        <v>6</v>
      </c>
      <c r="B5" s="56"/>
      <c r="C5" s="56"/>
      <c r="D5" s="57"/>
      <c r="E5" s="52" t="s">
        <v>15</v>
      </c>
      <c r="F5" s="56"/>
      <c r="G5" s="56"/>
      <c r="H5" s="57"/>
      <c r="I5" s="52" t="s">
        <v>16</v>
      </c>
      <c r="J5" s="53"/>
      <c r="K5" s="53"/>
      <c r="L5" s="54"/>
      <c r="M5" s="52" t="s">
        <v>17</v>
      </c>
      <c r="N5" s="53"/>
      <c r="O5" s="53"/>
      <c r="P5" s="54"/>
      <c r="Q5" s="52" t="s">
        <v>18</v>
      </c>
      <c r="R5" s="53"/>
      <c r="S5" s="53"/>
      <c r="T5" s="54"/>
      <c r="U5" s="52" t="s">
        <v>19</v>
      </c>
      <c r="V5" s="53"/>
      <c r="W5" s="53"/>
      <c r="X5" s="54"/>
    </row>
    <row r="6" spans="1:24" x14ac:dyDescent="0.25">
      <c r="A6" s="6" t="s">
        <v>7</v>
      </c>
      <c r="B6" s="7" t="s">
        <v>8</v>
      </c>
      <c r="C6" s="7" t="s">
        <v>9</v>
      </c>
      <c r="D6" s="7" t="s">
        <v>10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7</v>
      </c>
      <c r="R6" s="7" t="s">
        <v>8</v>
      </c>
      <c r="S6" s="7" t="s">
        <v>9</v>
      </c>
      <c r="T6" s="7" t="s">
        <v>10</v>
      </c>
      <c r="U6" s="7" t="s">
        <v>7</v>
      </c>
      <c r="V6" s="7" t="s">
        <v>8</v>
      </c>
      <c r="W6" s="7" t="s">
        <v>9</v>
      </c>
      <c r="X6" s="7" t="s">
        <v>10</v>
      </c>
    </row>
    <row r="7" spans="1:24" x14ac:dyDescent="0.25">
      <c r="A7" s="24" t="s">
        <v>1</v>
      </c>
      <c r="B7" s="25">
        <v>5</v>
      </c>
      <c r="C7" s="25">
        <v>10</v>
      </c>
      <c r="D7" s="25" t="str">
        <f>IF(B7&gt;C7,"2",IF(B7=C7,"1",IF(B7&lt;C7,"0",IF(B7="",0))))</f>
        <v>0</v>
      </c>
      <c r="E7" s="28" t="s">
        <v>0</v>
      </c>
      <c r="F7" s="28">
        <v>10</v>
      </c>
      <c r="G7" s="28">
        <v>5</v>
      </c>
      <c r="H7" s="28" t="str">
        <f>IF(F7&gt;G7,"2",IF(F7=G7,"1",IF(F7&lt;G7,"0",IF(F7="",0))))</f>
        <v>2</v>
      </c>
      <c r="I7" s="24" t="s">
        <v>0</v>
      </c>
      <c r="J7" s="25">
        <v>3</v>
      </c>
      <c r="K7" s="25">
        <v>3</v>
      </c>
      <c r="L7" s="25" t="str">
        <f>IF(J7&gt;K7,"2",IF(J7=K7,"1",IF(J7&lt;K7,"0",IF(J7="",0))))</f>
        <v>1</v>
      </c>
      <c r="M7" s="28" t="s">
        <v>0</v>
      </c>
      <c r="N7" s="28">
        <v>14</v>
      </c>
      <c r="O7" s="28">
        <v>5</v>
      </c>
      <c r="P7" s="28" t="str">
        <f>IF(N7&gt;O7,"2",IF(N7=O7,"1",IF(N7&lt;O7,"0",IF(N7="",0))))</f>
        <v>2</v>
      </c>
      <c r="Q7" s="24" t="s">
        <v>0</v>
      </c>
      <c r="R7" s="25">
        <v>9</v>
      </c>
      <c r="S7" s="25">
        <v>6</v>
      </c>
      <c r="T7" s="25" t="str">
        <f>IF(R7&gt;S7,"2",IF(R7=S7,"1",IF(R7&lt;S7,"0",IF(R7="",0))))</f>
        <v>2</v>
      </c>
      <c r="U7" s="28" t="s">
        <v>0</v>
      </c>
      <c r="V7" s="28">
        <v>3</v>
      </c>
      <c r="W7" s="28">
        <v>6</v>
      </c>
      <c r="X7" s="28" t="str">
        <f>IF(V7&gt;W7,"2",IF(V7=W7,"1",IF(V7&lt;W7,"0",IF(V7="",0))))</f>
        <v>0</v>
      </c>
    </row>
    <row r="8" spans="1:24" x14ac:dyDescent="0.25">
      <c r="A8" s="24" t="s">
        <v>2</v>
      </c>
      <c r="B8" s="25">
        <v>3</v>
      </c>
      <c r="C8" s="25">
        <v>3</v>
      </c>
      <c r="D8" s="25" t="str">
        <f>IF(B8&gt;C8,"2",IF(B8=C8,"1",IF(B8&lt;C8,"0",IF(B8="",0))))</f>
        <v>1</v>
      </c>
      <c r="E8" s="28" t="s">
        <v>2</v>
      </c>
      <c r="F8" s="28">
        <v>4</v>
      </c>
      <c r="G8" s="28">
        <v>7</v>
      </c>
      <c r="H8" s="28" t="str">
        <f>IF(F8&gt;G8,"2",IF(F8=G8,"1",IF(F8&lt;G8,"0",IF(F8="",0))))</f>
        <v>0</v>
      </c>
      <c r="I8" s="24" t="s">
        <v>1</v>
      </c>
      <c r="J8" s="25">
        <v>7</v>
      </c>
      <c r="K8" s="25">
        <v>4</v>
      </c>
      <c r="L8" s="25" t="str">
        <f>IF(J8&gt;K8,"2",IF(J8=K8,"1",IF(J8&lt;K8,"0",IF(J8="",0))))</f>
        <v>2</v>
      </c>
      <c r="M8" s="28" t="s">
        <v>1</v>
      </c>
      <c r="N8" s="28">
        <v>7</v>
      </c>
      <c r="O8" s="28">
        <v>12</v>
      </c>
      <c r="P8" s="28" t="str">
        <f>IF(N8&gt;O8,"2",IF(N8=O8,"1",IF(N8&lt;O8,"0",IF(N8="",0))))</f>
        <v>0</v>
      </c>
      <c r="Q8" s="24" t="s">
        <v>1</v>
      </c>
      <c r="R8" s="25">
        <v>8</v>
      </c>
      <c r="S8" s="25">
        <v>7</v>
      </c>
      <c r="T8" s="25" t="str">
        <f>IF(R8&gt;S8,"2",IF(R8=S8,"1",IF(R8&lt;S8,"0",IF(R8="",0))))</f>
        <v>2</v>
      </c>
      <c r="U8" s="28" t="s">
        <v>1</v>
      </c>
      <c r="V8" s="28">
        <v>5</v>
      </c>
      <c r="W8" s="28">
        <v>16</v>
      </c>
      <c r="X8" s="28" t="str">
        <f>IF(V8&gt;W8,"2",IF(V8=W8,"1",IF(V8&lt;W8,"0",IF(V8="",0))))</f>
        <v>0</v>
      </c>
    </row>
    <row r="9" spans="1:24" x14ac:dyDescent="0.25">
      <c r="A9" s="24" t="s">
        <v>3</v>
      </c>
      <c r="B9" s="25">
        <v>5</v>
      </c>
      <c r="C9" s="25">
        <v>14</v>
      </c>
      <c r="D9" s="25" t="str">
        <f>IF(B9&gt;C9,"2",IF(B9=C9,"1",IF(B9&lt;C9,"0",IF(B9="",0))))</f>
        <v>0</v>
      </c>
      <c r="E9" s="28" t="s">
        <v>3</v>
      </c>
      <c r="F9" s="28">
        <v>12</v>
      </c>
      <c r="G9" s="28">
        <v>7</v>
      </c>
      <c r="H9" s="28" t="str">
        <f>IF(F9&gt;G9,"2",IF(F9=G9,"1",IF(F9&lt;G9,"0",IF(F9="",0))))</f>
        <v>2</v>
      </c>
      <c r="I9" s="24" t="s">
        <v>3</v>
      </c>
      <c r="J9" s="25">
        <v>9</v>
      </c>
      <c r="K9" s="25">
        <v>13</v>
      </c>
      <c r="L9" s="25" t="str">
        <f>IF(J9&gt;K9,"2",IF(J9=K9,"1",IF(J9&lt;K9,"0",IF(J9="",0))))</f>
        <v>0</v>
      </c>
      <c r="M9" s="28" t="s">
        <v>2</v>
      </c>
      <c r="N9" s="28">
        <v>13</v>
      </c>
      <c r="O9" s="28">
        <v>9</v>
      </c>
      <c r="P9" s="28" t="str">
        <f>IF(N9&gt;O9,"2",IF(N9=O9,"1",IF(N9&lt;O9,"0",IF(N9="",0))))</f>
        <v>2</v>
      </c>
      <c r="Q9" s="24" t="s">
        <v>2</v>
      </c>
      <c r="R9" s="25">
        <v>7</v>
      </c>
      <c r="S9" s="25">
        <v>5</v>
      </c>
      <c r="T9" s="25" t="str">
        <f>IF(R9&gt;S9,"2",IF(R9=S9,"1",IF(R9&lt;S9,"0",IF(R9="",0))))</f>
        <v>2</v>
      </c>
      <c r="U9" s="28" t="s">
        <v>2</v>
      </c>
      <c r="V9" s="28">
        <v>3</v>
      </c>
      <c r="W9" s="28">
        <v>14</v>
      </c>
      <c r="X9" s="28" t="str">
        <f>IF(V9&gt;W9,"2",IF(V9=W9,"1",IF(V9&lt;W9,"0",IF(V9="",0))))</f>
        <v>0</v>
      </c>
    </row>
    <row r="10" spans="1:24" x14ac:dyDescent="0.25">
      <c r="A10" s="24" t="s">
        <v>11</v>
      </c>
      <c r="B10" s="25">
        <v>6</v>
      </c>
      <c r="C10" s="25">
        <v>9</v>
      </c>
      <c r="D10" s="25" t="str">
        <f>IF(B10&gt;C10,"2",IF(B10=C10,"1",IF(B10&lt;C10,"0",IF(B10="",0))))</f>
        <v>0</v>
      </c>
      <c r="E10" s="28" t="s">
        <v>11</v>
      </c>
      <c r="F10" s="28">
        <v>7</v>
      </c>
      <c r="G10" s="28">
        <v>8</v>
      </c>
      <c r="H10" s="28" t="str">
        <f>IF(F10&gt;G10,"2",IF(F10=G10,"1",IF(F10&lt;G10,"0",IF(F10="",0))))</f>
        <v>0</v>
      </c>
      <c r="I10" s="24" t="s">
        <v>11</v>
      </c>
      <c r="J10" s="25">
        <v>5</v>
      </c>
      <c r="K10" s="25">
        <v>7</v>
      </c>
      <c r="L10" s="25" t="str">
        <f>IF(J10&gt;K10,"2",IF(J10=K10,"1",IF(J10&lt;K10,"0",IF(J10="",0))))</f>
        <v>0</v>
      </c>
      <c r="M10" s="28" t="s">
        <v>11</v>
      </c>
      <c r="N10" s="28">
        <v>9</v>
      </c>
      <c r="O10" s="28">
        <v>5</v>
      </c>
      <c r="P10" s="28" t="str">
        <f>IF(N10&gt;O10,"2",IF(N10=O10,"1",IF(N10&lt;O10,"0",IF(N10="",0))))</f>
        <v>2</v>
      </c>
      <c r="Q10" s="24" t="s">
        <v>3</v>
      </c>
      <c r="R10" s="25">
        <v>5</v>
      </c>
      <c r="S10" s="25">
        <v>9</v>
      </c>
      <c r="T10" s="25" t="str">
        <f>IF(R10&gt;S10,"2",IF(R10=S10,"1",IF(R10&lt;S10,"0",IF(R10="",0))))</f>
        <v>0</v>
      </c>
      <c r="U10" s="28" t="s">
        <v>3</v>
      </c>
      <c r="V10" s="28">
        <v>7</v>
      </c>
      <c r="W10" s="28">
        <v>14</v>
      </c>
      <c r="X10" s="28" t="str">
        <f>IF(V10&gt;W10,"2",IF(V10=W10,"1",IF(V10&lt;W10,"0",IF(V10="",0))))</f>
        <v>0</v>
      </c>
    </row>
    <row r="11" spans="1:24" x14ac:dyDescent="0.25">
      <c r="A11" s="24" t="s">
        <v>5</v>
      </c>
      <c r="B11" s="25">
        <v>6</v>
      </c>
      <c r="C11" s="25">
        <v>3</v>
      </c>
      <c r="D11" s="25" t="str">
        <f>IF(B11&gt;C11,"2",IF(B11=C11,"1",IF(B11&lt;C11,"0",IF(B11="",0))))</f>
        <v>2</v>
      </c>
      <c r="E11" s="28" t="s">
        <v>5</v>
      </c>
      <c r="F11" s="28">
        <v>16</v>
      </c>
      <c r="G11" s="28">
        <v>5</v>
      </c>
      <c r="H11" s="28" t="str">
        <f>IF(F11&gt;G11,"2",IF(F11=G11,"1",IF(F11&lt;G11,"0",IF(F11="",0))))</f>
        <v>2</v>
      </c>
      <c r="I11" s="24" t="s">
        <v>5</v>
      </c>
      <c r="J11" s="25">
        <v>14</v>
      </c>
      <c r="K11" s="25">
        <v>3</v>
      </c>
      <c r="L11" s="25" t="str">
        <f>IF(J11&gt;K11,"2",IF(J11=K11,"1",IF(J11&lt;K11,"0",IF(J11="",0))))</f>
        <v>2</v>
      </c>
      <c r="M11" s="28" t="s">
        <v>5</v>
      </c>
      <c r="N11" s="28">
        <v>14</v>
      </c>
      <c r="O11" s="28">
        <v>7</v>
      </c>
      <c r="P11" s="28" t="str">
        <f>IF(N11&gt;O11,"2",IF(N11=O11,"1",IF(N11&lt;O11,"0",IF(N11="",0))))</f>
        <v>2</v>
      </c>
      <c r="Q11" s="24" t="s">
        <v>5</v>
      </c>
      <c r="R11" s="25">
        <v>9</v>
      </c>
      <c r="S11" s="25">
        <v>6</v>
      </c>
      <c r="T11" s="25" t="str">
        <f>IF(R11&gt;S11,"2",IF(R11=S11,"1",IF(R11&lt;S11,"0",IF(R11="",0))))</f>
        <v>2</v>
      </c>
      <c r="U11" s="28" t="s">
        <v>11</v>
      </c>
      <c r="V11" s="28">
        <v>6</v>
      </c>
      <c r="W11" s="28">
        <v>9</v>
      </c>
      <c r="X11" s="28" t="str">
        <f>IF(V11&gt;W11,"2",IF(V11=W11,"1",IF(V11&lt;W11,"0",IF(V11="",0))))</f>
        <v>0</v>
      </c>
    </row>
    <row r="12" spans="1:24" s="19" customFormat="1" x14ac:dyDescent="0.25">
      <c r="A12" s="26" t="s">
        <v>12</v>
      </c>
      <c r="B12" s="27">
        <f>SUM(B7:B11)</f>
        <v>25</v>
      </c>
      <c r="C12" s="27">
        <f>SUM(C7:C11)</f>
        <v>39</v>
      </c>
      <c r="D12" s="27">
        <f>D7+D8+D9+D10+D11</f>
        <v>3</v>
      </c>
      <c r="E12" s="29" t="s">
        <v>12</v>
      </c>
      <c r="F12" s="29">
        <f>SUM(F7:F11)</f>
        <v>49</v>
      </c>
      <c r="G12" s="29">
        <f>SUM(G7:G11)</f>
        <v>32</v>
      </c>
      <c r="H12" s="29">
        <f>H7+H8+H9+H10+H11</f>
        <v>6</v>
      </c>
      <c r="I12" s="26" t="s">
        <v>12</v>
      </c>
      <c r="J12" s="27">
        <f>SUM(J7:J11)</f>
        <v>38</v>
      </c>
      <c r="K12" s="27">
        <f>SUM(K7:K11)</f>
        <v>30</v>
      </c>
      <c r="L12" s="27">
        <f>L7+L8+L9+L10+L11</f>
        <v>5</v>
      </c>
      <c r="M12" s="29" t="s">
        <v>12</v>
      </c>
      <c r="N12" s="29">
        <f>SUM(N7:N11)</f>
        <v>57</v>
      </c>
      <c r="O12" s="29">
        <f>SUM(O7:O11)</f>
        <v>38</v>
      </c>
      <c r="P12" s="29">
        <f>P7+P8+P9+P10+P11</f>
        <v>8</v>
      </c>
      <c r="Q12" s="26" t="s">
        <v>12</v>
      </c>
      <c r="R12" s="27">
        <f>SUM(R7:R11)</f>
        <v>38</v>
      </c>
      <c r="S12" s="27">
        <f>SUM(S7:S11)</f>
        <v>33</v>
      </c>
      <c r="T12" s="27">
        <f>T7+T8+T9+T10+T11</f>
        <v>8</v>
      </c>
      <c r="U12" s="29" t="s">
        <v>12</v>
      </c>
      <c r="V12" s="29">
        <f>SUM(V7:V11)</f>
        <v>24</v>
      </c>
      <c r="W12" s="29">
        <f>SUM(W7:W11)</f>
        <v>59</v>
      </c>
      <c r="X12" s="29">
        <f>X7+X8+X9+X10+X11</f>
        <v>0</v>
      </c>
    </row>
    <row r="14" spans="1:24" x14ac:dyDescent="0.25">
      <c r="E14" t="s">
        <v>13</v>
      </c>
    </row>
    <row r="15" spans="1:24" s="21" customFormat="1" ht="17.399999999999999" x14ac:dyDescent="0.3">
      <c r="A15" s="30" t="s">
        <v>32</v>
      </c>
    </row>
    <row r="16" spans="1:24" ht="13.8" thickBot="1" x14ac:dyDescent="0.3"/>
    <row r="17" spans="1:24" s="5" customFormat="1" ht="15.6" x14ac:dyDescent="0.3">
      <c r="A17" s="1"/>
      <c r="B17" s="2"/>
      <c r="C17" s="2" t="s">
        <v>0</v>
      </c>
      <c r="D17" s="3"/>
      <c r="E17" s="4"/>
      <c r="F17" s="2"/>
      <c r="G17" s="2" t="s">
        <v>1</v>
      </c>
      <c r="H17" s="3"/>
      <c r="I17" s="4"/>
      <c r="J17" s="2"/>
      <c r="K17" s="2" t="s">
        <v>2</v>
      </c>
      <c r="L17" s="3"/>
      <c r="M17" s="4"/>
      <c r="N17" s="2"/>
      <c r="O17" s="2" t="s">
        <v>3</v>
      </c>
      <c r="P17" s="3"/>
      <c r="Q17" s="4"/>
      <c r="R17" s="2"/>
      <c r="S17" s="2" t="s">
        <v>4</v>
      </c>
      <c r="T17" s="3"/>
      <c r="U17" s="4"/>
      <c r="V17" s="2"/>
      <c r="W17" s="2" t="s">
        <v>5</v>
      </c>
      <c r="X17" s="3"/>
    </row>
    <row r="18" spans="1:24" s="5" customFormat="1" ht="15.6" x14ac:dyDescent="0.3">
      <c r="A18" s="55" t="s">
        <v>6</v>
      </c>
      <c r="B18" s="56"/>
      <c r="C18" s="56"/>
      <c r="D18" s="57"/>
      <c r="E18" s="52" t="s">
        <v>15</v>
      </c>
      <c r="F18" s="56"/>
      <c r="G18" s="56"/>
      <c r="H18" s="57"/>
      <c r="I18" s="52" t="s">
        <v>16</v>
      </c>
      <c r="J18" s="53"/>
      <c r="K18" s="53"/>
      <c r="L18" s="54"/>
      <c r="M18" s="52" t="s">
        <v>17</v>
      </c>
      <c r="N18" s="53"/>
      <c r="O18" s="53"/>
      <c r="P18" s="54"/>
      <c r="Q18" s="52" t="s">
        <v>18</v>
      </c>
      <c r="R18" s="53"/>
      <c r="S18" s="53"/>
      <c r="T18" s="54"/>
      <c r="U18" s="52" t="s">
        <v>19</v>
      </c>
      <c r="V18" s="53"/>
      <c r="W18" s="53"/>
      <c r="X18" s="54"/>
    </row>
    <row r="19" spans="1:24" x14ac:dyDescent="0.25">
      <c r="A19" s="6" t="s">
        <v>7</v>
      </c>
      <c r="B19" s="7" t="s">
        <v>8</v>
      </c>
      <c r="C19" s="7" t="s">
        <v>9</v>
      </c>
      <c r="D19" s="7" t="s">
        <v>10</v>
      </c>
      <c r="E19" s="7" t="s">
        <v>7</v>
      </c>
      <c r="F19" s="7" t="s">
        <v>8</v>
      </c>
      <c r="G19" s="7" t="s">
        <v>9</v>
      </c>
      <c r="H19" s="7" t="s">
        <v>10</v>
      </c>
      <c r="I19" s="7" t="s">
        <v>7</v>
      </c>
      <c r="J19" s="7" t="s">
        <v>8</v>
      </c>
      <c r="K19" s="7" t="s">
        <v>9</v>
      </c>
      <c r="L19" s="7" t="s">
        <v>10</v>
      </c>
      <c r="M19" s="7" t="s">
        <v>7</v>
      </c>
      <c r="N19" s="7" t="s">
        <v>8</v>
      </c>
      <c r="O19" s="7" t="s">
        <v>9</v>
      </c>
      <c r="P19" s="7" t="s">
        <v>10</v>
      </c>
      <c r="Q19" s="7" t="s">
        <v>7</v>
      </c>
      <c r="R19" s="7" t="s">
        <v>8</v>
      </c>
      <c r="S19" s="7" t="s">
        <v>9</v>
      </c>
      <c r="T19" s="7" t="s">
        <v>10</v>
      </c>
      <c r="U19" s="7" t="s">
        <v>7</v>
      </c>
      <c r="V19" s="7" t="s">
        <v>8</v>
      </c>
      <c r="W19" s="7" t="s">
        <v>9</v>
      </c>
      <c r="X19" s="7" t="s">
        <v>10</v>
      </c>
    </row>
    <row r="20" spans="1:24" x14ac:dyDescent="0.25">
      <c r="A20" s="24" t="s">
        <v>1</v>
      </c>
      <c r="B20" s="25">
        <v>4</v>
      </c>
      <c r="C20" s="25">
        <v>11</v>
      </c>
      <c r="D20" s="25" t="str">
        <f>IF(B20&gt;C20,"2",IF(B20=C20,"1",IF(B20&lt;C20,"0",IF(B20="",0))))</f>
        <v>0</v>
      </c>
      <c r="E20" s="28" t="s">
        <v>0</v>
      </c>
      <c r="F20" s="28">
        <v>11</v>
      </c>
      <c r="G20" s="28">
        <v>4</v>
      </c>
      <c r="H20" s="28" t="str">
        <f>IF(F20&gt;G20,"2",IF(F20=G20,"1",IF(F20&lt;G20,"0",IF(F20="",0))))</f>
        <v>2</v>
      </c>
      <c r="I20" s="24" t="s">
        <v>0</v>
      </c>
      <c r="J20" s="25">
        <v>11</v>
      </c>
      <c r="K20" s="25">
        <v>8</v>
      </c>
      <c r="L20" s="25" t="str">
        <f>IF(J20&gt;K20,"2",IF(J20=K20,"1",IF(J20&lt;K20,"0",IF(J20="",0))))</f>
        <v>2</v>
      </c>
      <c r="M20" s="28" t="s">
        <v>0</v>
      </c>
      <c r="N20" s="28">
        <v>9</v>
      </c>
      <c r="O20" s="28">
        <v>6</v>
      </c>
      <c r="P20" s="28" t="str">
        <f>IF(N20&gt;O20,"2",IF(N20=O20,"1",IF(N20&lt;O20,"0",IF(N20="",0))))</f>
        <v>2</v>
      </c>
      <c r="Q20" s="24" t="s">
        <v>0</v>
      </c>
      <c r="R20" s="25">
        <v>8</v>
      </c>
      <c r="S20" s="25">
        <v>7</v>
      </c>
      <c r="T20" s="25" t="str">
        <f>IF(R20&gt;S20,"2",IF(R20=S20,"1",IF(R20&lt;S20,"0",IF(R20="",0))))</f>
        <v>2</v>
      </c>
      <c r="U20" s="28" t="s">
        <v>0</v>
      </c>
      <c r="V20" s="28">
        <v>7</v>
      </c>
      <c r="W20" s="28">
        <v>10</v>
      </c>
      <c r="X20" s="28" t="str">
        <f>IF(V20&gt;W20,"2",IF(V20=W20,"1",IF(V20&lt;W20,"0",IF(V20="",0))))</f>
        <v>0</v>
      </c>
    </row>
    <row r="21" spans="1:24" x14ac:dyDescent="0.25">
      <c r="A21" s="24" t="s">
        <v>2</v>
      </c>
      <c r="B21" s="25">
        <v>8</v>
      </c>
      <c r="C21" s="25">
        <v>11</v>
      </c>
      <c r="D21" s="25" t="str">
        <f>IF(B21&gt;C21,"2",IF(B21=C21,"1",IF(B21&lt;C21,"0",IF(B21="",0))))</f>
        <v>0</v>
      </c>
      <c r="E21" s="28" t="s">
        <v>2</v>
      </c>
      <c r="F21" s="28">
        <v>3</v>
      </c>
      <c r="G21" s="28">
        <v>7</v>
      </c>
      <c r="H21" s="28" t="str">
        <f>IF(F21&gt;G21,"2",IF(F21=G21,"1",IF(F21&lt;G21,"0",IF(F21="",0))))</f>
        <v>0</v>
      </c>
      <c r="I21" s="24" t="s">
        <v>1</v>
      </c>
      <c r="J21" s="25">
        <v>7</v>
      </c>
      <c r="K21" s="25">
        <v>3</v>
      </c>
      <c r="L21" s="25" t="str">
        <f>IF(J21&gt;K21,"2",IF(J21=K21,"1",IF(J21&lt;K21,"0",IF(J21="",0))))</f>
        <v>2</v>
      </c>
      <c r="M21" s="28" t="s">
        <v>1</v>
      </c>
      <c r="N21" s="28">
        <v>9</v>
      </c>
      <c r="O21" s="28">
        <v>9</v>
      </c>
      <c r="P21" s="28" t="str">
        <f>IF(N21&gt;O21,"2",IF(N21=O21,"1",IF(N21&lt;O21,"0",IF(N21="",0))))</f>
        <v>1</v>
      </c>
      <c r="Q21" s="24" t="s">
        <v>1</v>
      </c>
      <c r="R21" s="25">
        <v>8</v>
      </c>
      <c r="S21" s="25">
        <v>14</v>
      </c>
      <c r="T21" s="25" t="str">
        <f>IF(R21&gt;S21,"2",IF(R21=S21,"1",IF(R21&lt;S21,"0",IF(R21="",0))))</f>
        <v>0</v>
      </c>
      <c r="U21" s="28" t="s">
        <v>1</v>
      </c>
      <c r="V21" s="28">
        <v>6</v>
      </c>
      <c r="W21" s="28">
        <v>12</v>
      </c>
      <c r="X21" s="28" t="str">
        <f>IF(V21&gt;W21,"2",IF(V21=W21,"1",IF(V21&lt;W21,"0",IF(V21="",0))))</f>
        <v>0</v>
      </c>
    </row>
    <row r="22" spans="1:24" x14ac:dyDescent="0.25">
      <c r="A22" s="24" t="s">
        <v>3</v>
      </c>
      <c r="B22" s="25">
        <v>6</v>
      </c>
      <c r="C22" s="25">
        <v>9</v>
      </c>
      <c r="D22" s="25" t="str">
        <f>IF(B22&gt;C22,"2",IF(B22=C22,"1",IF(B22&lt;C22,"0",IF(B22="",0))))</f>
        <v>0</v>
      </c>
      <c r="E22" s="28" t="s">
        <v>3</v>
      </c>
      <c r="F22" s="28">
        <v>9</v>
      </c>
      <c r="G22" s="28">
        <v>9</v>
      </c>
      <c r="H22" s="28" t="str">
        <f>IF(F22&gt;G22,"2",IF(F22=G22,"1",IF(F22&lt;G22,"0",IF(F22="",0))))</f>
        <v>1</v>
      </c>
      <c r="I22" s="24" t="s">
        <v>3</v>
      </c>
      <c r="J22" s="25">
        <v>11</v>
      </c>
      <c r="K22" s="25">
        <v>5</v>
      </c>
      <c r="L22" s="25" t="str">
        <f>IF(J22&gt;K22,"2",IF(J22=K22,"1",IF(J22&lt;K22,"0",IF(J22="",0))))</f>
        <v>2</v>
      </c>
      <c r="M22" s="28" t="s">
        <v>2</v>
      </c>
      <c r="N22" s="28">
        <v>5</v>
      </c>
      <c r="O22" s="28">
        <v>11</v>
      </c>
      <c r="P22" s="28" t="str">
        <f>IF(N22&gt;O22,"2",IF(N22=O22,"1",IF(N22&lt;O22,"0",IF(N22="",0))))</f>
        <v>0</v>
      </c>
      <c r="Q22" s="24" t="s">
        <v>2</v>
      </c>
      <c r="R22" s="25">
        <v>7</v>
      </c>
      <c r="S22" s="25">
        <v>10</v>
      </c>
      <c r="T22" s="25" t="str">
        <f>IF(R22&gt;S22,"2",IF(R22=S22,"1",IF(R22&lt;S22,"0",IF(R22="",0))))</f>
        <v>0</v>
      </c>
      <c r="U22" s="28" t="s">
        <v>2</v>
      </c>
      <c r="V22" s="28">
        <v>4</v>
      </c>
      <c r="W22" s="28">
        <v>8</v>
      </c>
      <c r="X22" s="28" t="str">
        <f>IF(V22&gt;W22,"2",IF(V22=W22,"1",IF(V22&lt;W22,"0",IF(V22="",0))))</f>
        <v>0</v>
      </c>
    </row>
    <row r="23" spans="1:24" x14ac:dyDescent="0.25">
      <c r="A23" s="24" t="s">
        <v>11</v>
      </c>
      <c r="B23" s="25">
        <v>7</v>
      </c>
      <c r="C23" s="25">
        <v>8</v>
      </c>
      <c r="D23" s="25" t="str">
        <f>IF(B23&gt;C23,"2",IF(B23=C23,"1",IF(B23&lt;C23,"0",IF(B23="",0))))</f>
        <v>0</v>
      </c>
      <c r="E23" s="28" t="s">
        <v>11</v>
      </c>
      <c r="F23" s="28">
        <v>14</v>
      </c>
      <c r="G23" s="28">
        <v>8</v>
      </c>
      <c r="H23" s="28" t="str">
        <f>IF(F23&gt;G23,"2",IF(F23=G23,"1",IF(F23&lt;G23,"0",IF(F23="",0))))</f>
        <v>2</v>
      </c>
      <c r="I23" s="24" t="s">
        <v>11</v>
      </c>
      <c r="J23" s="25">
        <v>10</v>
      </c>
      <c r="K23" s="25">
        <v>7</v>
      </c>
      <c r="L23" s="25" t="str">
        <f>IF(J23&gt;K23,"2",IF(J23=K23,"1",IF(J23&lt;K23,"0",IF(J23="",0))))</f>
        <v>2</v>
      </c>
      <c r="M23" s="28" t="s">
        <v>11</v>
      </c>
      <c r="N23" s="28">
        <v>10</v>
      </c>
      <c r="O23" s="28">
        <v>6</v>
      </c>
      <c r="P23" s="28" t="str">
        <f>IF(N23&gt;O23,"2",IF(N23=O23,"1",IF(N23&lt;O23,"0",IF(N23="",0))))</f>
        <v>2</v>
      </c>
      <c r="Q23" s="24" t="s">
        <v>3</v>
      </c>
      <c r="R23" s="25">
        <v>6</v>
      </c>
      <c r="S23" s="25">
        <v>10</v>
      </c>
      <c r="T23" s="25" t="str">
        <f>IF(R23&gt;S23,"2",IF(R23=S23,"1",IF(R23&lt;S23,"0",IF(R23="",0))))</f>
        <v>0</v>
      </c>
      <c r="U23" s="28" t="s">
        <v>3</v>
      </c>
      <c r="V23" s="28">
        <v>4</v>
      </c>
      <c r="W23" s="28">
        <v>13</v>
      </c>
      <c r="X23" s="28" t="str">
        <f>IF(V23&gt;W23,"2",IF(V23=W23,"1",IF(V23&lt;W23,"0",IF(V23="",0))))</f>
        <v>0</v>
      </c>
    </row>
    <row r="24" spans="1:24" x14ac:dyDescent="0.25">
      <c r="A24" s="24" t="s">
        <v>5</v>
      </c>
      <c r="B24" s="25">
        <v>10</v>
      </c>
      <c r="C24" s="25">
        <v>7</v>
      </c>
      <c r="D24" s="25" t="str">
        <f>IF(B24&gt;C24,"2",IF(B24=C24,"1",IF(B24&lt;C24,"0",IF(B24="",0))))</f>
        <v>2</v>
      </c>
      <c r="E24" s="28" t="s">
        <v>5</v>
      </c>
      <c r="F24" s="28">
        <v>12</v>
      </c>
      <c r="G24" s="28">
        <v>6</v>
      </c>
      <c r="H24" s="28" t="str">
        <f>IF(F24&gt;G24,"2",IF(F24=G24,"1",IF(F24&lt;G24,"0",IF(F24="",0))))</f>
        <v>2</v>
      </c>
      <c r="I24" s="24" t="s">
        <v>5</v>
      </c>
      <c r="J24" s="25">
        <v>8</v>
      </c>
      <c r="K24" s="25">
        <v>4</v>
      </c>
      <c r="L24" s="25" t="str">
        <f>IF(J24&gt;K24,"2",IF(J24=K24,"1",IF(J24&lt;K24,"0",IF(J24="",0))))</f>
        <v>2</v>
      </c>
      <c r="M24" s="28" t="s">
        <v>5</v>
      </c>
      <c r="N24" s="28">
        <v>13</v>
      </c>
      <c r="O24" s="28">
        <v>4</v>
      </c>
      <c r="P24" s="28" t="str">
        <f>IF(N24&gt;O24,"2",IF(N24=O24,"1",IF(N24&lt;O24,"0",IF(N24="",0))))</f>
        <v>2</v>
      </c>
      <c r="Q24" s="24" t="s">
        <v>5</v>
      </c>
      <c r="R24" s="25">
        <v>20</v>
      </c>
      <c r="S24" s="25">
        <v>3</v>
      </c>
      <c r="T24" s="25" t="str">
        <f>IF(R24&gt;S24,"2",IF(R24=S24,"1",IF(R24&lt;S24,"0",IF(R24="",0))))</f>
        <v>2</v>
      </c>
      <c r="U24" s="28" t="s">
        <v>11</v>
      </c>
      <c r="V24" s="28">
        <v>3</v>
      </c>
      <c r="W24" s="28">
        <v>20</v>
      </c>
      <c r="X24" s="28" t="str">
        <f>IF(V24&gt;W24,"2",IF(V24=W24,"1",IF(V24&lt;W24,"0",IF(V24="",0))))</f>
        <v>0</v>
      </c>
    </row>
    <row r="25" spans="1:24" s="19" customFormat="1" x14ac:dyDescent="0.25">
      <c r="A25" s="26" t="s">
        <v>12</v>
      </c>
      <c r="B25" s="27">
        <f>SUM(B20:B24)</f>
        <v>35</v>
      </c>
      <c r="C25" s="27">
        <f>SUM(C20:C24)</f>
        <v>46</v>
      </c>
      <c r="D25" s="27">
        <f>D20+D21+D22+D23+D24</f>
        <v>2</v>
      </c>
      <c r="E25" s="29" t="s">
        <v>12</v>
      </c>
      <c r="F25" s="29">
        <f>SUM(F20:F24)</f>
        <v>49</v>
      </c>
      <c r="G25" s="29">
        <f>SUM(G20:G24)</f>
        <v>34</v>
      </c>
      <c r="H25" s="29">
        <f>H20+H21+H22+H23+H24</f>
        <v>7</v>
      </c>
      <c r="I25" s="26" t="s">
        <v>12</v>
      </c>
      <c r="J25" s="27">
        <f>SUM(J20:J24)</f>
        <v>47</v>
      </c>
      <c r="K25" s="27">
        <f>SUM(K20:K24)</f>
        <v>27</v>
      </c>
      <c r="L25" s="27">
        <f>L20+L21+L22+L23+L24</f>
        <v>10</v>
      </c>
      <c r="M25" s="29" t="s">
        <v>12</v>
      </c>
      <c r="N25" s="29">
        <f>SUM(N20:N24)</f>
        <v>46</v>
      </c>
      <c r="O25" s="29">
        <f>SUM(O20:O24)</f>
        <v>36</v>
      </c>
      <c r="P25" s="29">
        <f>P20+P21+P22+P23+P24</f>
        <v>7</v>
      </c>
      <c r="Q25" s="26" t="s">
        <v>12</v>
      </c>
      <c r="R25" s="27">
        <f>SUM(R20:R24)</f>
        <v>49</v>
      </c>
      <c r="S25" s="27">
        <f>SUM(S20:S24)</f>
        <v>44</v>
      </c>
      <c r="T25" s="27">
        <f>T20+T21+T22+T23+T24</f>
        <v>4</v>
      </c>
      <c r="U25" s="29" t="s">
        <v>12</v>
      </c>
      <c r="V25" s="29">
        <f>SUM(V20:V24)</f>
        <v>24</v>
      </c>
      <c r="W25" s="29">
        <f>SUM(W20:W24)</f>
        <v>63</v>
      </c>
      <c r="X25" s="29">
        <f>X20+X21+X22+X23+X24</f>
        <v>0</v>
      </c>
    </row>
    <row r="26" spans="1:24" x14ac:dyDescent="0.25">
      <c r="A26" s="8"/>
      <c r="B26" s="9"/>
      <c r="C26" s="9"/>
      <c r="D26" s="10"/>
      <c r="E26" s="11"/>
      <c r="F26" s="9"/>
      <c r="G26" s="9"/>
      <c r="H26" s="10"/>
      <c r="I26" s="11"/>
      <c r="J26" s="9"/>
      <c r="K26" s="9"/>
      <c r="L26" s="10"/>
      <c r="M26" s="11"/>
      <c r="N26" s="9"/>
      <c r="O26" s="9"/>
      <c r="P26" s="10"/>
      <c r="Q26" s="11"/>
      <c r="R26" s="18"/>
      <c r="S26" s="9"/>
      <c r="T26" s="10"/>
      <c r="U26" s="11"/>
      <c r="V26" s="9"/>
      <c r="W26" s="9"/>
      <c r="X26" s="10"/>
    </row>
    <row r="27" spans="1:24" s="22" customFormat="1" x14ac:dyDescent="0.25">
      <c r="A27" s="31" t="s">
        <v>12</v>
      </c>
      <c r="B27" s="32">
        <f>B25+B12</f>
        <v>60</v>
      </c>
      <c r="C27" s="32">
        <f>C25+C12</f>
        <v>85</v>
      </c>
      <c r="D27" s="33">
        <f>D25+D12</f>
        <v>5</v>
      </c>
      <c r="E27" s="34" t="s">
        <v>12</v>
      </c>
      <c r="F27" s="32">
        <f>F25+F12</f>
        <v>98</v>
      </c>
      <c r="G27" s="32">
        <f>G25+G12</f>
        <v>66</v>
      </c>
      <c r="H27" s="33">
        <f>H25+H12</f>
        <v>13</v>
      </c>
      <c r="I27" s="34" t="s">
        <v>12</v>
      </c>
      <c r="J27" s="32">
        <f>J25+J12</f>
        <v>85</v>
      </c>
      <c r="K27" s="32">
        <f>K25+K12</f>
        <v>57</v>
      </c>
      <c r="L27" s="33">
        <f>L25+L12</f>
        <v>15</v>
      </c>
      <c r="M27" s="34" t="s">
        <v>12</v>
      </c>
      <c r="N27" s="32">
        <f>N25+N12</f>
        <v>103</v>
      </c>
      <c r="O27" s="32">
        <f>O25+O12</f>
        <v>74</v>
      </c>
      <c r="P27" s="33">
        <f>P25+P12</f>
        <v>15</v>
      </c>
      <c r="Q27" s="34" t="s">
        <v>12</v>
      </c>
      <c r="R27" s="32">
        <f>R25+R12</f>
        <v>87</v>
      </c>
      <c r="S27" s="32">
        <f>S25+S12</f>
        <v>77</v>
      </c>
      <c r="T27" s="33">
        <f>T25+T12</f>
        <v>12</v>
      </c>
      <c r="U27" s="34" t="s">
        <v>12</v>
      </c>
      <c r="V27" s="32">
        <f>V25+V12</f>
        <v>48</v>
      </c>
      <c r="W27" s="32">
        <f>W25+W12</f>
        <v>122</v>
      </c>
      <c r="X27" s="33">
        <f>X25+X12</f>
        <v>0</v>
      </c>
    </row>
    <row r="28" spans="1:24" s="22" customFormat="1" x14ac:dyDescent="0.25">
      <c r="A28" s="31"/>
      <c r="B28" s="35"/>
      <c r="C28" s="35"/>
      <c r="D28" s="33"/>
      <c r="E28" s="34"/>
      <c r="F28" s="35"/>
      <c r="G28" s="35"/>
      <c r="H28" s="33"/>
      <c r="I28" s="34"/>
      <c r="J28" s="35"/>
      <c r="K28" s="35"/>
      <c r="L28" s="33"/>
      <c r="M28" s="34"/>
      <c r="N28" s="35"/>
      <c r="O28" s="35"/>
      <c r="P28" s="33"/>
      <c r="Q28" s="34"/>
      <c r="R28" s="35"/>
      <c r="S28" s="35"/>
      <c r="T28" s="33"/>
      <c r="U28" s="34"/>
      <c r="V28" s="35"/>
      <c r="W28" s="35"/>
      <c r="X28" s="33"/>
    </row>
    <row r="29" spans="1:24" s="23" customFormat="1" ht="13.8" thickBot="1" x14ac:dyDescent="0.3">
      <c r="A29" s="36" t="s">
        <v>14</v>
      </c>
      <c r="B29" s="37"/>
      <c r="C29" s="37">
        <f>B27-C27</f>
        <v>-25</v>
      </c>
      <c r="D29" s="38"/>
      <c r="E29" s="39" t="s">
        <v>14</v>
      </c>
      <c r="F29" s="37"/>
      <c r="G29" s="37">
        <f>F27-G27</f>
        <v>32</v>
      </c>
      <c r="H29" s="38"/>
      <c r="I29" s="39" t="s">
        <v>14</v>
      </c>
      <c r="J29" s="37"/>
      <c r="K29" s="37">
        <f>J27-K27</f>
        <v>28</v>
      </c>
      <c r="L29" s="38"/>
      <c r="M29" s="39" t="s">
        <v>14</v>
      </c>
      <c r="N29" s="37"/>
      <c r="O29" s="37">
        <f>N27-O27</f>
        <v>29</v>
      </c>
      <c r="P29" s="38"/>
      <c r="Q29" s="39" t="s">
        <v>14</v>
      </c>
      <c r="R29" s="37"/>
      <c r="S29" s="37">
        <f>R27-S27</f>
        <v>10</v>
      </c>
      <c r="T29" s="38"/>
      <c r="U29" s="39" t="s">
        <v>14</v>
      </c>
      <c r="V29" s="37"/>
      <c r="W29" s="37">
        <f>V27-W27</f>
        <v>-74</v>
      </c>
      <c r="X29" s="38"/>
    </row>
    <row r="30" spans="1:24" x14ac:dyDescent="0.25">
      <c r="A30" s="12"/>
      <c r="D30" s="13"/>
      <c r="H30" s="13"/>
      <c r="L30" s="13"/>
      <c r="P30" s="13"/>
      <c r="T30" s="13"/>
      <c r="X30" s="13"/>
    </row>
    <row r="31" spans="1:24" x14ac:dyDescent="0.25">
      <c r="A31" s="12"/>
      <c r="D31" s="14"/>
      <c r="H31" s="14"/>
      <c r="L31" s="14"/>
      <c r="P31" s="14"/>
      <c r="T31" s="14"/>
      <c r="X31" s="14"/>
    </row>
    <row r="32" spans="1:24" s="20" customFormat="1" ht="15.6" x14ac:dyDescent="0.3">
      <c r="A32" s="40" t="s">
        <v>33</v>
      </c>
      <c r="B32" s="41"/>
      <c r="C32" s="41"/>
      <c r="D32" s="42">
        <v>5</v>
      </c>
      <c r="E32" s="41"/>
      <c r="F32" s="41"/>
      <c r="G32" s="41"/>
      <c r="H32" s="42">
        <v>3</v>
      </c>
      <c r="I32" s="41"/>
      <c r="J32" s="41"/>
      <c r="K32" s="41"/>
      <c r="L32" s="42">
        <v>2</v>
      </c>
      <c r="M32" s="41"/>
      <c r="N32" s="41"/>
      <c r="O32" s="41"/>
      <c r="P32" s="42">
        <v>1</v>
      </c>
      <c r="Q32" s="41"/>
      <c r="R32" s="41"/>
      <c r="S32" s="41"/>
      <c r="T32" s="42">
        <v>4</v>
      </c>
      <c r="U32" s="41"/>
      <c r="V32" s="41"/>
      <c r="W32" s="41"/>
      <c r="X32" s="42">
        <v>6</v>
      </c>
    </row>
    <row r="33" spans="1:24" ht="13.8" thickBot="1" x14ac:dyDescent="0.3">
      <c r="A33" s="15"/>
      <c r="B33" s="16"/>
      <c r="C33" s="16"/>
      <c r="D33" s="17"/>
      <c r="E33" s="16"/>
      <c r="F33" s="16"/>
      <c r="G33" s="16"/>
      <c r="H33" s="17"/>
      <c r="I33" s="16"/>
      <c r="J33" s="16"/>
      <c r="K33" s="16"/>
      <c r="L33" s="17"/>
      <c r="M33" s="16"/>
      <c r="N33" s="16"/>
      <c r="O33" s="16"/>
      <c r="P33" s="17"/>
      <c r="Q33" s="16"/>
      <c r="R33" s="16"/>
      <c r="S33" s="16"/>
      <c r="T33" s="17"/>
      <c r="U33" s="16"/>
      <c r="V33" s="16"/>
      <c r="W33" s="16"/>
      <c r="X33" s="17"/>
    </row>
  </sheetData>
  <mergeCells count="12">
    <mergeCell ref="U5:X5"/>
    <mergeCell ref="Q5:T5"/>
    <mergeCell ref="Q18:T18"/>
    <mergeCell ref="A5:D5"/>
    <mergeCell ref="E5:H5"/>
    <mergeCell ref="I5:L5"/>
    <mergeCell ref="M5:P5"/>
    <mergeCell ref="U18:X18"/>
    <mergeCell ref="A18:D18"/>
    <mergeCell ref="E18:H18"/>
    <mergeCell ref="I18:L18"/>
    <mergeCell ref="M18:P18"/>
  </mergeCells>
  <phoneticPr fontId="0" type="noConversion"/>
  <printOptions horizontalCentered="1"/>
  <pageMargins left="0.39370078740157483" right="0.39370078740157483" top="0.78740157480314965" bottom="0.78740157480314965" header="0" footer="0.39370078740157483"/>
  <pageSetup paperSize="9" orientation="landscape" r:id="rId1"/>
  <headerFooter alignWithMargins="0">
    <oddFooter>&amp;L&amp;8&amp;D&amp;C&amp;8&amp;Z&amp;F&amp;A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A793-ECBB-42CB-AB1D-10FD3259C22A}">
  <dimension ref="A1:J17"/>
  <sheetViews>
    <sheetView tabSelected="1" zoomScale="120" zoomScaleNormal="120" workbookViewId="0">
      <selection activeCell="E17" sqref="E17"/>
    </sheetView>
  </sheetViews>
  <sheetFormatPr baseColWidth="10" defaultRowHeight="13.2" x14ac:dyDescent="0.25"/>
  <cols>
    <col min="2" max="2" width="12.88671875" customWidth="1"/>
    <col min="3" max="3" width="15.88671875" customWidth="1"/>
    <col min="4" max="4" width="2.6640625" customWidth="1"/>
    <col min="5" max="5" width="18.21875" customWidth="1"/>
    <col min="7" max="7" width="18" customWidth="1"/>
    <col min="8" max="8" width="2.5546875" customWidth="1"/>
    <col min="9" max="9" width="14" customWidth="1"/>
    <col min="10" max="10" width="3.77734375" customWidth="1"/>
  </cols>
  <sheetData>
    <row r="1" spans="1:10" ht="21" x14ac:dyDescent="0.4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8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7.399999999999999" x14ac:dyDescent="0.3">
      <c r="A3" s="50" t="s">
        <v>26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3.8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3.8" x14ac:dyDescent="0.25">
      <c r="A5" s="43"/>
      <c r="B5" s="43"/>
      <c r="C5" s="47" t="s">
        <v>27</v>
      </c>
      <c r="D5" s="43"/>
      <c r="E5" s="43"/>
      <c r="F5" s="43"/>
      <c r="G5" s="47" t="s">
        <v>28</v>
      </c>
      <c r="H5" s="43"/>
      <c r="I5" s="43"/>
      <c r="J5" s="43"/>
    </row>
    <row r="6" spans="1:10" ht="13.8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7.399999999999999" x14ac:dyDescent="0.3">
      <c r="A7" s="49">
        <v>0.8125</v>
      </c>
      <c r="B7" s="48" t="s">
        <v>20</v>
      </c>
      <c r="C7" s="43" t="s">
        <v>17</v>
      </c>
      <c r="D7" s="44" t="s">
        <v>21</v>
      </c>
      <c r="E7" s="45" t="s">
        <v>18</v>
      </c>
      <c r="F7" s="48" t="s">
        <v>22</v>
      </c>
      <c r="G7" s="43" t="s">
        <v>16</v>
      </c>
      <c r="H7" s="44" t="s">
        <v>21</v>
      </c>
      <c r="I7" s="45" t="s">
        <v>15</v>
      </c>
      <c r="J7" s="43"/>
    </row>
    <row r="8" spans="1:10" ht="13.8" x14ac:dyDescent="0.25">
      <c r="A8" s="43"/>
      <c r="B8" s="43"/>
      <c r="C8" s="43">
        <v>10</v>
      </c>
      <c r="D8" s="44" t="s">
        <v>21</v>
      </c>
      <c r="E8" s="45">
        <v>8</v>
      </c>
      <c r="F8" s="43"/>
      <c r="G8" s="43">
        <v>12</v>
      </c>
      <c r="H8" s="44" t="s">
        <v>21</v>
      </c>
      <c r="I8" s="45">
        <v>8</v>
      </c>
      <c r="J8" s="43"/>
    </row>
    <row r="9" spans="1:10" ht="13.8" x14ac:dyDescent="0.25">
      <c r="A9" s="43"/>
      <c r="B9" s="43"/>
      <c r="C9" s="43"/>
      <c r="D9" s="44"/>
      <c r="E9" s="43"/>
      <c r="F9" s="43"/>
      <c r="G9" s="43"/>
      <c r="H9" s="44"/>
      <c r="I9" s="43"/>
      <c r="J9" s="43"/>
    </row>
    <row r="10" spans="1:10" ht="17.399999999999999" x14ac:dyDescent="0.3">
      <c r="A10" s="49">
        <v>0.84375</v>
      </c>
      <c r="B10" s="48" t="s">
        <v>23</v>
      </c>
      <c r="C10" s="43" t="s">
        <v>17</v>
      </c>
      <c r="D10" s="44" t="s">
        <v>21</v>
      </c>
      <c r="E10" s="59" t="s">
        <v>16</v>
      </c>
      <c r="F10" s="48" t="s">
        <v>24</v>
      </c>
      <c r="G10" s="43" t="s">
        <v>18</v>
      </c>
      <c r="H10" s="44" t="s">
        <v>21</v>
      </c>
      <c r="I10" s="45" t="s">
        <v>15</v>
      </c>
      <c r="J10" s="43"/>
    </row>
    <row r="11" spans="1:10" ht="13.8" x14ac:dyDescent="0.25">
      <c r="A11" s="43"/>
      <c r="B11" s="43"/>
      <c r="C11" s="43">
        <v>14</v>
      </c>
      <c r="D11" s="44" t="s">
        <v>21</v>
      </c>
      <c r="E11" s="45">
        <v>8</v>
      </c>
      <c r="F11" s="43"/>
      <c r="G11" s="43">
        <v>15</v>
      </c>
      <c r="H11" s="44" t="s">
        <v>21</v>
      </c>
      <c r="I11" s="45">
        <v>14</v>
      </c>
      <c r="J11" s="43"/>
    </row>
    <row r="14" spans="1:10" ht="13.8" x14ac:dyDescent="0.25">
      <c r="C14" s="47" t="s">
        <v>29</v>
      </c>
    </row>
    <row r="16" spans="1:10" ht="17.399999999999999" x14ac:dyDescent="0.3">
      <c r="A16" s="49">
        <v>0.84375</v>
      </c>
      <c r="B16" s="51" t="s">
        <v>30</v>
      </c>
      <c r="C16" s="43" t="s">
        <v>6</v>
      </c>
      <c r="D16" s="44" t="s">
        <v>21</v>
      </c>
      <c r="E16" s="45" t="s">
        <v>19</v>
      </c>
    </row>
    <row r="17" spans="3:5" x14ac:dyDescent="0.25">
      <c r="C17">
        <v>7</v>
      </c>
      <c r="D17" s="60" t="s">
        <v>21</v>
      </c>
      <c r="E17" s="61">
        <v>6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F43AF470A45A1A7783A91C66992" ma:contentTypeVersion="11" ma:contentTypeDescription="Create a new document." ma:contentTypeScope="" ma:versionID="d3906302401996fec222258f1871be44">
  <xsd:schema xmlns:xsd="http://www.w3.org/2001/XMLSchema" xmlns:xs="http://www.w3.org/2001/XMLSchema" xmlns:p="http://schemas.microsoft.com/office/2006/metadata/properties" xmlns:ns3="8522771c-41a1-4840-9b14-1ae874954cf1" xmlns:ns4="d81a873f-51cb-4a28-a0d1-4a1b61a6e5d5" targetNamespace="http://schemas.microsoft.com/office/2006/metadata/properties" ma:root="true" ma:fieldsID="a8056d9d78a77fd3b6669ec8bdb9dac7" ns3:_="" ns4:_="">
    <xsd:import namespace="8522771c-41a1-4840-9b14-1ae874954cf1"/>
    <xsd:import namespace="d81a873f-51cb-4a28-a0d1-4a1b61a6e5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2771c-41a1-4840-9b14-1ae874954c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a873f-51cb-4a28-a0d1-4a1b61a6e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300AB5-8D41-4495-A92D-11FB123D5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0AC7DD-638E-4C24-B3BE-ED2080A2D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2771c-41a1-4840-9b14-1ae874954cf1"/>
    <ds:schemaRef ds:uri="d81a873f-51cb-4a28-a0d1-4a1b61a6e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8C75D0-1488-4FB9-8288-D326C2977F27}">
  <ds:schemaRefs>
    <ds:schemaRef ds:uri="http://purl.org/dc/terms/"/>
    <ds:schemaRef ds:uri="http://schemas.openxmlformats.org/package/2006/metadata/core-properties"/>
    <ds:schemaRef ds:uri="d81a873f-51cb-4a28-a0d1-4a1b61a6e5d5"/>
    <ds:schemaRef ds:uri="http://schemas.microsoft.com/office/2006/documentManagement/types"/>
    <ds:schemaRef ds:uri="http://schemas.microsoft.com/office/infopath/2007/PartnerControls"/>
    <ds:schemaRef ds:uri="8522771c-41a1-4840-9b14-1ae874954c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WiMe 23 24</vt:lpstr>
      <vt:lpstr>Schlussrunde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Fawer</dc:creator>
  <cp:keywords/>
  <dc:description/>
  <cp:lastModifiedBy>Sandra Gasser</cp:lastModifiedBy>
  <cp:revision/>
  <dcterms:created xsi:type="dcterms:W3CDTF">2002-10-29T19:26:16Z</dcterms:created>
  <dcterms:modified xsi:type="dcterms:W3CDTF">2024-03-13T19:30:08Z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0x01010018C5DF43AF470A45A1A7783A91C66992</vt:lpwstr>
  </property>
  <property fmtid="{D5CDD505-2E9C-101B-9397-08002B2CF9AE}" pid="3" name="MSIP_Label_d48abc37-8341-4156-a9e1-8aceb9019cf7_Enabled">
    <vt:lpwstr>true</vt:lpwstr>
  </property>
  <property fmtid="{D5CDD505-2E9C-101B-9397-08002B2CF9AE}" pid="4" name="MSIP_Label_d48abc37-8341-4156-a9e1-8aceb9019cf7_SetDate">
    <vt:lpwstr>2022-04-21T14:32:09Z</vt:lpwstr>
  </property>
  <property fmtid="{D5CDD505-2E9C-101B-9397-08002B2CF9AE}" pid="5" name="MSIP_Label_d48abc37-8341-4156-a9e1-8aceb9019cf7_Method">
    <vt:lpwstr>Privileged</vt:lpwstr>
  </property>
  <property fmtid="{D5CDD505-2E9C-101B-9397-08002B2CF9AE}" pid="6" name="MSIP_Label_d48abc37-8341-4156-a9e1-8aceb9019cf7_Name">
    <vt:lpwstr>d48abc37-8341-4156-a9e1-8aceb9019cf7</vt:lpwstr>
  </property>
  <property fmtid="{D5CDD505-2E9C-101B-9397-08002B2CF9AE}" pid="7" name="MSIP_Label_d48abc37-8341-4156-a9e1-8aceb9019cf7_SiteId">
    <vt:lpwstr>eb3c68b9-0935-4046-8550-8bcaa4167e2e</vt:lpwstr>
  </property>
  <property fmtid="{D5CDD505-2E9C-101B-9397-08002B2CF9AE}" pid="8" name="MSIP_Label_d48abc37-8341-4156-a9e1-8aceb9019cf7_ActionId">
    <vt:lpwstr>762f12d6-b27b-4712-be0b-121b87620ff8</vt:lpwstr>
  </property>
  <property fmtid="{D5CDD505-2E9C-101B-9397-08002B2CF9AE}" pid="9" name="MSIP_Label_d48abc37-8341-4156-a9e1-8aceb9019cf7_ContentBits">
    <vt:lpwstr>0</vt:lpwstr>
  </property>
</Properties>
</file>